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ang\Desktop\"/>
    </mc:Choice>
  </mc:AlternateContent>
  <xr:revisionPtr revIDLastSave="0" documentId="13_ncr:1_{BD239D4C-0114-415B-9BCC-A8B80161965F}" xr6:coauthVersionLast="47" xr6:coauthVersionMax="47" xr10:uidLastSave="{00000000-0000-0000-0000-000000000000}"/>
  <bookViews>
    <workbookView xWindow="-120" yWindow="-120" windowWidth="29040" windowHeight="15720" xr2:uid="{29D720A5-21B1-4D4F-B9C6-B95002E95770}"/>
  </bookViews>
  <sheets>
    <sheet name="Mainstream Calculator (50%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0" i="1"/>
  <c r="X8" i="1"/>
  <c r="X7" i="1"/>
  <c r="V10" i="1" s="1"/>
  <c r="Y7" i="1" l="1"/>
  <c r="Y8" i="1"/>
  <c r="X10" i="1" l="1"/>
  <c r="O11" i="1"/>
  <c r="O16" i="1" l="1"/>
  <c r="Q11" i="1"/>
  <c r="C16" i="1" l="1"/>
  <c r="Q16" i="1"/>
  <c r="G16" i="1" l="1"/>
  <c r="C20" i="1" s="1"/>
  <c r="K6" i="1"/>
  <c r="G6" i="1" s="1"/>
</calcChain>
</file>

<file path=xl/sharedStrings.xml><?xml version="1.0" encoding="utf-8"?>
<sst xmlns="http://schemas.openxmlformats.org/spreadsheetml/2006/main" count="26" uniqueCount="24">
  <si>
    <t>NTP Calculator 2023/24 (50% Subsidy)                                   MAINSTREAM SCHOOL</t>
  </si>
  <si>
    <t>Hour Package Amount</t>
  </si>
  <si>
    <t xml:space="preserve"> Tutoring Funding
(50%)</t>
  </si>
  <si>
    <t>Cost to School 
(50%)</t>
  </si>
  <si>
    <t>Total Cost
  (50% funding and 50% contribution by school)</t>
  </si>
  <si>
    <t>MAX</t>
  </si>
  <si>
    <t>`</t>
  </si>
  <si>
    <t>Step Teachers Charge Per Hour + VAT</t>
  </si>
  <si>
    <t>No. of pupils in a group</t>
  </si>
  <si>
    <t>Average cost per hour, per pupil</t>
  </si>
  <si>
    <t>Cost Per Hour</t>
  </si>
  <si>
    <t>no more than 6 per group</t>
  </si>
  <si>
    <t>50% Dfe Grant (Capped @ £9)</t>
  </si>
  <si>
    <t>School Contribution (50%)</t>
  </si>
  <si>
    <t>TOTAL</t>
  </si>
  <si>
    <t>Number of mainstream funded pupils</t>
  </si>
  <si>
    <t>Number of mainstream funded hours</t>
  </si>
  <si>
    <t xml:space="preserve">Total cost of 15-hour package per pupil
</t>
  </si>
  <si>
    <t>Cost Per 15-Hour Block</t>
  </si>
  <si>
    <t xml:space="preserve">  </t>
  </si>
  <si>
    <t>50% Dfe Grant (Capped @ £135)</t>
  </si>
  <si>
    <t>Max hours tutor(s) can work in your school</t>
  </si>
  <si>
    <r>
      <rPr>
        <b/>
        <u/>
        <sz val="14"/>
        <color theme="1"/>
        <rFont val="Calibri"/>
        <family val="2"/>
        <scheme val="minor"/>
      </rPr>
      <t xml:space="preserve">Enter the information in the 2 yellow boxes above. </t>
    </r>
    <r>
      <rPr>
        <b/>
        <sz val="14"/>
        <color theme="1"/>
        <rFont val="Calibri"/>
        <family val="2"/>
        <scheme val="minor"/>
      </rPr>
      <t xml:space="preserve">
1. Your tutoring grant allocation (use information below).
2. Number of pupils in each group.
</t>
    </r>
  </si>
  <si>
    <t xml:space="preserve">15-hour package of tuition cost per pupil, per hour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</si>
</sst>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 &quot;[$£-809]#,##0.00&quot; &quot;;&quot;-&quot;[$£-809]#,##0.00&quot; &quot;;&quot; &quot;[$£-809]&quot;-&quot;00&quot; &quot;;&quot; &quot;@&quot; &quot;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FF0000"/>
      <name val="Calibri"/>
      <family val="2"/>
    </font>
    <font>
      <b/>
      <sz val="18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5" fontId="2" fillId="0" borderId="0" xfId="2"/>
    <xf numFmtId="164" fontId="0" fillId="0" borderId="0" xfId="0" applyNumberFormat="1" applyAlignment="1">
      <alignment horizontal="center" vertical="center"/>
    </xf>
    <xf numFmtId="1" fontId="14" fillId="4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164" fontId="14" fillId="0" borderId="0" xfId="0" applyNumberFormat="1" applyFont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6" fillId="0" borderId="0" xfId="0" applyFont="1"/>
    <xf numFmtId="4" fontId="0" fillId="0" borderId="0" xfId="0" applyNumberFormat="1"/>
    <xf numFmtId="0" fontId="19" fillId="0" borderId="0" xfId="0" applyFont="1" applyAlignment="1">
      <alignment vertical="center" wrapText="1"/>
    </xf>
    <xf numFmtId="166" fontId="11" fillId="0" borderId="18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6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166" fontId="15" fillId="0" borderId="14" xfId="0" applyNumberFormat="1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10" fillId="4" borderId="5" xfId="0" applyNumberFormat="1" applyFont="1" applyFill="1" applyBorder="1" applyAlignment="1" applyProtection="1">
      <alignment horizontal="center" vertical="center"/>
      <protection locked="0"/>
    </xf>
    <xf numFmtId="164" fontId="10" fillId="4" borderId="6" xfId="0" applyNumberFormat="1" applyFont="1" applyFill="1" applyBorder="1" applyAlignment="1" applyProtection="1">
      <alignment horizontal="center" vertical="center"/>
      <protection locked="0"/>
    </xf>
    <xf numFmtId="164" fontId="10" fillId="4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1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0" applyNumberFormat="1" applyFont="1" applyFill="1" applyBorder="1" applyAlignment="1" applyProtection="1">
      <alignment horizontal="center" vertical="center"/>
      <protection locked="0"/>
    </xf>
    <xf numFmtId="164" fontId="10" fillId="4" borderId="13" xfId="0" applyNumberFormat="1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urrency 2" xfId="2" xr:uid="{5E3D936C-7DF5-4A45-85C2-6D0B30ABFE9A}"/>
    <cellStyle name="Normal" xfId="0" builtinId="0"/>
    <cellStyle name="Normal 2" xfId="1" xr:uid="{B01DE73E-9C1C-40D6-A20C-4905DE58F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238197</xdr:colOff>
      <xdr:row>3</xdr:row>
      <xdr:rowOff>128626</xdr:rowOff>
    </xdr:from>
    <xdr:to>
      <xdr:col>17</xdr:col>
      <xdr:colOff>245385</xdr:colOff>
      <xdr:row>6</xdr:row>
      <xdr:rowOff>471285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1D228B-85AD-4DDB-8019-6E538827A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97" y="738226"/>
          <a:ext cx="1245438" cy="1276109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20</xdr:row>
      <xdr:rowOff>78442</xdr:rowOff>
    </xdr:from>
    <xdr:to>
      <xdr:col>4</xdr:col>
      <xdr:colOff>414618</xdr:colOff>
      <xdr:row>28</xdr:row>
      <xdr:rowOff>67235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DD7D10-379A-37EA-716D-177F030D6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6936442"/>
          <a:ext cx="2207559" cy="2017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F706-2FED-4501-90AB-737D04D2DA09}">
  <dimension ref="A1:AJ32"/>
  <sheetViews>
    <sheetView showGridLines="0" tabSelected="1" topLeftCell="B9" zoomScale="85" zoomScaleNormal="85" workbookViewId="0">
      <selection activeCell="B22" sqref="B22:E28"/>
    </sheetView>
  </sheetViews>
  <sheetFormatPr defaultColWidth="9.140625" defaultRowHeight="15" customHeight="1" zeroHeight="1" x14ac:dyDescent="0.25"/>
  <cols>
    <col min="1" max="1" width="9.140625" hidden="1" customWidth="1"/>
    <col min="2" max="6" width="9.140625" customWidth="1"/>
    <col min="7" max="7" width="10.5703125" bestFit="1" customWidth="1"/>
    <col min="8" max="10" width="9.140625" customWidth="1"/>
    <col min="11" max="11" width="14.28515625" bestFit="1" customWidth="1"/>
    <col min="12" max="13" width="9.140625" customWidth="1"/>
    <col min="14" max="14" width="9.42578125" customWidth="1"/>
    <col min="15" max="15" width="9.140625" customWidth="1"/>
    <col min="16" max="16" width="9.42578125" customWidth="1"/>
    <col min="17" max="17" width="9.140625" customWidth="1"/>
    <col min="18" max="18" width="14.140625" customWidth="1"/>
    <col min="19" max="19" width="14.28515625" customWidth="1"/>
    <col min="20" max="24" width="9.140625" hidden="1" customWidth="1"/>
    <col min="25" max="25" width="11.42578125" hidden="1" customWidth="1"/>
    <col min="26" max="27" width="0" hidden="1" customWidth="1"/>
  </cols>
  <sheetData>
    <row r="1" spans="1:36" ht="24.75" customHeight="1" x14ac:dyDescent="0.35">
      <c r="A1" s="54"/>
      <c r="B1" s="54"/>
      <c r="C1" s="54"/>
      <c r="D1" s="54"/>
      <c r="E1" s="54"/>
      <c r="F1" s="54"/>
      <c r="G1" s="1" t="s">
        <v>0</v>
      </c>
      <c r="H1" s="2"/>
      <c r="I1" s="2"/>
      <c r="J1" s="2"/>
      <c r="K1" s="2"/>
      <c r="L1" s="2"/>
      <c r="M1" s="3"/>
      <c r="N1" s="3"/>
      <c r="O1" s="3"/>
      <c r="P1" s="3"/>
      <c r="Q1" s="3"/>
      <c r="W1" t="s">
        <v>1</v>
      </c>
      <c r="X1">
        <v>15</v>
      </c>
    </row>
    <row r="2" spans="1:36" ht="23.25" x14ac:dyDescent="0.35">
      <c r="B2" s="55"/>
      <c r="C2" s="55"/>
      <c r="D2" s="55"/>
      <c r="E2" s="55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6" ht="4.5" hidden="1" customHeight="1" x14ac:dyDescent="0.25"/>
    <row r="4" spans="1:36" ht="15" customHeight="1" x14ac:dyDescent="0.25">
      <c r="C4" s="56" t="s">
        <v>2</v>
      </c>
      <c r="D4" s="56"/>
      <c r="E4" s="56"/>
      <c r="G4" s="56" t="s">
        <v>3</v>
      </c>
      <c r="H4" s="56"/>
      <c r="I4" s="56"/>
      <c r="J4" s="4"/>
      <c r="K4" s="58" t="s">
        <v>4</v>
      </c>
      <c r="L4" s="59"/>
      <c r="M4" s="59"/>
      <c r="N4" s="59"/>
    </row>
    <row r="5" spans="1:36" ht="43.5" customHeight="1" thickBot="1" x14ac:dyDescent="0.3">
      <c r="C5" s="57"/>
      <c r="D5" s="57"/>
      <c r="E5" s="57"/>
      <c r="G5" s="56"/>
      <c r="H5" s="56"/>
      <c r="I5" s="56"/>
      <c r="J5" s="4"/>
      <c r="K5" s="58"/>
      <c r="L5" s="59"/>
      <c r="M5" s="59"/>
      <c r="N5" s="59"/>
      <c r="W5" t="s">
        <v>5</v>
      </c>
      <c r="X5">
        <v>9</v>
      </c>
    </row>
    <row r="6" spans="1:36" ht="15" customHeight="1" x14ac:dyDescent="0.25">
      <c r="A6" s="60"/>
      <c r="B6" s="61"/>
      <c r="C6" s="62"/>
      <c r="D6" s="63"/>
      <c r="E6" s="64"/>
      <c r="G6" s="53">
        <f>K6-C6</f>
        <v>0</v>
      </c>
      <c r="H6" s="53"/>
      <c r="I6" s="53"/>
      <c r="J6" s="5"/>
      <c r="K6" s="68">
        <f>K16*C16</f>
        <v>0</v>
      </c>
      <c r="L6" s="69"/>
      <c r="M6" s="69"/>
      <c r="N6" s="70"/>
    </row>
    <row r="7" spans="1:36" ht="39" customHeight="1" thickBot="1" x14ac:dyDescent="0.3">
      <c r="A7" s="60"/>
      <c r="B7" s="61"/>
      <c r="C7" s="65"/>
      <c r="D7" s="66"/>
      <c r="E7" s="67"/>
      <c r="G7" s="53"/>
      <c r="H7" s="53"/>
      <c r="I7" s="53"/>
      <c r="J7" s="5"/>
      <c r="K7" s="48"/>
      <c r="L7" s="71"/>
      <c r="M7" s="71"/>
      <c r="N7" s="72"/>
      <c r="W7">
        <v>0.5</v>
      </c>
      <c r="X7" s="5">
        <f>SUM($K$10*W7)</f>
        <v>4.5</v>
      </c>
      <c r="Y7">
        <f>IF(X7&gt;X5,X5,X7)</f>
        <v>4.5</v>
      </c>
    </row>
    <row r="8" spans="1:36" x14ac:dyDescent="0.25">
      <c r="G8" t="s">
        <v>6</v>
      </c>
      <c r="W8">
        <v>0.5</v>
      </c>
      <c r="X8" s="5">
        <f>SUM($K$10*W8)</f>
        <v>4.5</v>
      </c>
      <c r="Y8">
        <f>IF(X7&gt;X5,V10-Y7,X8)</f>
        <v>4.5</v>
      </c>
    </row>
    <row r="9" spans="1:36" ht="59.25" customHeight="1" x14ac:dyDescent="0.25">
      <c r="C9" s="41" t="s">
        <v>7</v>
      </c>
      <c r="D9" s="41"/>
      <c r="E9" s="41"/>
      <c r="F9" s="45" t="s">
        <v>8</v>
      </c>
      <c r="G9" s="45"/>
      <c r="H9" s="45"/>
      <c r="I9" s="6"/>
      <c r="K9" s="41" t="s">
        <v>9</v>
      </c>
      <c r="L9" s="41"/>
      <c r="M9" s="41"/>
      <c r="N9" s="7"/>
      <c r="O9" s="46" t="s">
        <v>10</v>
      </c>
      <c r="P9" s="46"/>
      <c r="Q9" s="46"/>
      <c r="R9" s="46"/>
    </row>
    <row r="10" spans="1:36" ht="65.25" customHeight="1" x14ac:dyDescent="0.25">
      <c r="C10" s="47">
        <v>54</v>
      </c>
      <c r="D10" s="47"/>
      <c r="E10" s="48"/>
      <c r="F10" s="51">
        <v>6</v>
      </c>
      <c r="G10" s="51"/>
      <c r="H10" s="51"/>
      <c r="I10" s="52" t="s">
        <v>11</v>
      </c>
      <c r="K10" s="53">
        <f>C10/F10</f>
        <v>9</v>
      </c>
      <c r="L10" s="53"/>
      <c r="M10" s="53"/>
      <c r="O10" s="43" t="s">
        <v>12</v>
      </c>
      <c r="P10" s="44"/>
      <c r="Q10" s="43" t="s">
        <v>13</v>
      </c>
      <c r="R10" s="43"/>
      <c r="U10" t="s">
        <v>14</v>
      </c>
      <c r="V10" s="5">
        <f>SUM(X7:X8)</f>
        <v>9</v>
      </c>
      <c r="X10" s="5">
        <f>SUM(Y7:Y8)</f>
        <v>9</v>
      </c>
      <c r="AC10" s="8"/>
    </row>
    <row r="11" spans="1:36" ht="33.75" x14ac:dyDescent="0.5">
      <c r="C11" s="49"/>
      <c r="D11" s="49"/>
      <c r="E11" s="50"/>
      <c r="F11" s="51"/>
      <c r="G11" s="51"/>
      <c r="H11" s="51"/>
      <c r="I11" s="52"/>
      <c r="K11" s="53"/>
      <c r="L11" s="53"/>
      <c r="M11" s="53"/>
      <c r="O11" s="39">
        <f>Y7</f>
        <v>4.5</v>
      </c>
      <c r="P11" s="39"/>
      <c r="Q11" s="39">
        <f>K10-O11</f>
        <v>4.5</v>
      </c>
      <c r="R11" s="39"/>
      <c r="AJ11" t="s">
        <v>6</v>
      </c>
    </row>
    <row r="12" spans="1:36" ht="15.75" hidden="1" x14ac:dyDescent="0.25">
      <c r="C12" s="9"/>
      <c r="D12" s="9"/>
      <c r="E12" s="9"/>
      <c r="F12" s="10"/>
      <c r="G12" s="10"/>
      <c r="H12" s="10"/>
      <c r="I12" s="11"/>
      <c r="K12" s="12"/>
      <c r="L12" s="12"/>
      <c r="M12" s="12"/>
      <c r="O12" s="13"/>
      <c r="P12" s="13"/>
      <c r="Q12" s="13"/>
      <c r="R12" s="13"/>
    </row>
    <row r="13" spans="1:36" x14ac:dyDescent="0.25"/>
    <row r="14" spans="1:36" ht="21.75" customHeight="1" x14ac:dyDescent="0.35">
      <c r="C14" s="41" t="s">
        <v>15</v>
      </c>
      <c r="D14" s="41"/>
      <c r="E14" s="41"/>
      <c r="G14" s="41" t="s">
        <v>16</v>
      </c>
      <c r="H14" s="41"/>
      <c r="I14" s="41"/>
      <c r="K14" s="41" t="s">
        <v>17</v>
      </c>
      <c r="L14" s="41"/>
      <c r="M14" s="41"/>
      <c r="N14" s="7"/>
      <c r="O14" s="42" t="s">
        <v>18</v>
      </c>
      <c r="P14" s="42"/>
      <c r="Q14" s="42"/>
      <c r="R14" s="42"/>
      <c r="Y14" s="5"/>
    </row>
    <row r="15" spans="1:36" ht="66" customHeight="1" x14ac:dyDescent="0.25">
      <c r="B15" t="s">
        <v>19</v>
      </c>
      <c r="C15" s="41"/>
      <c r="D15" s="41"/>
      <c r="E15" s="41"/>
      <c r="G15" s="41"/>
      <c r="H15" s="41"/>
      <c r="I15" s="41"/>
      <c r="K15" s="41"/>
      <c r="L15" s="41"/>
      <c r="M15" s="41"/>
      <c r="N15" s="7"/>
      <c r="O15" s="43" t="s">
        <v>20</v>
      </c>
      <c r="P15" s="44"/>
      <c r="Q15" s="43" t="s">
        <v>13</v>
      </c>
      <c r="R15" s="43"/>
    </row>
    <row r="16" spans="1:36" ht="33.75" x14ac:dyDescent="0.5">
      <c r="C16" s="31">
        <f>C6/O16</f>
        <v>0</v>
      </c>
      <c r="D16" s="31"/>
      <c r="E16" s="31"/>
      <c r="G16" s="32">
        <f>C16*15</f>
        <v>0</v>
      </c>
      <c r="H16" s="33"/>
      <c r="I16" s="34"/>
      <c r="K16" s="38">
        <f>K10*X1</f>
        <v>135</v>
      </c>
      <c r="L16" s="38"/>
      <c r="M16" s="38"/>
      <c r="O16" s="39">
        <f>O11*X1</f>
        <v>67.5</v>
      </c>
      <c r="P16" s="39"/>
      <c r="Q16" s="39">
        <f>K16-O16</f>
        <v>67.5</v>
      </c>
      <c r="R16" s="39"/>
    </row>
    <row r="17" spans="2:20" ht="15" customHeight="1" x14ac:dyDescent="0.25">
      <c r="C17" s="31"/>
      <c r="D17" s="31"/>
      <c r="E17" s="31"/>
      <c r="G17" s="35"/>
      <c r="H17" s="36"/>
      <c r="I17" s="37"/>
      <c r="K17" s="38"/>
      <c r="L17" s="38"/>
      <c r="M17" s="38"/>
    </row>
    <row r="18" spans="2:20" ht="15" customHeight="1" x14ac:dyDescent="0.25">
      <c r="C18" s="14"/>
      <c r="D18" s="14"/>
      <c r="E18" s="14"/>
      <c r="G18" s="15"/>
      <c r="H18" s="15"/>
      <c r="I18" s="15"/>
    </row>
    <row r="19" spans="2:20" ht="18" customHeight="1" x14ac:dyDescent="0.4">
      <c r="C19" s="40" t="s">
        <v>21</v>
      </c>
      <c r="D19" s="40"/>
      <c r="E19" s="40"/>
      <c r="F19" s="40"/>
      <c r="G19" s="40"/>
      <c r="H19" s="40"/>
      <c r="I19" s="40"/>
      <c r="K19" s="16"/>
      <c r="N19" s="17"/>
    </row>
    <row r="20" spans="2:20" ht="23.25" customHeight="1" x14ac:dyDescent="0.4">
      <c r="C20" s="19">
        <f>G16/F10</f>
        <v>0</v>
      </c>
      <c r="D20" s="20"/>
      <c r="E20" s="20"/>
      <c r="F20" s="20"/>
      <c r="G20" s="20"/>
      <c r="H20" s="20"/>
      <c r="I20" s="21"/>
      <c r="K20" s="16"/>
      <c r="L20" s="16"/>
      <c r="M20" s="16"/>
      <c r="N20" s="16"/>
      <c r="O20" s="16"/>
    </row>
    <row r="21" spans="2:20" ht="15.75" customHeight="1" thickBot="1" x14ac:dyDescent="0.3">
      <c r="C21" s="14"/>
      <c r="D21" s="14"/>
      <c r="E21" s="14"/>
      <c r="G21" s="15"/>
      <c r="H21" s="15"/>
      <c r="I21" s="15"/>
    </row>
    <row r="22" spans="2:20" ht="52.5" customHeight="1" x14ac:dyDescent="0.25">
      <c r="B22" s="73"/>
      <c r="C22" s="73"/>
      <c r="D22" s="73"/>
      <c r="E22" s="74"/>
      <c r="F22" s="22" t="s">
        <v>22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18"/>
    </row>
    <row r="23" spans="2:20" ht="15" customHeight="1" x14ac:dyDescent="0.25">
      <c r="B23" s="73"/>
      <c r="C23" s="73"/>
      <c r="D23" s="73"/>
      <c r="E23" s="74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18"/>
    </row>
    <row r="24" spans="2:20" ht="15" customHeight="1" x14ac:dyDescent="0.25">
      <c r="B24" s="73"/>
      <c r="C24" s="73"/>
      <c r="D24" s="73"/>
      <c r="E24" s="74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7"/>
      <c r="T24" s="18"/>
    </row>
    <row r="25" spans="2:20" ht="15" customHeight="1" x14ac:dyDescent="0.25">
      <c r="B25" s="73"/>
      <c r="C25" s="73"/>
      <c r="D25" s="73"/>
      <c r="E25" s="74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7"/>
      <c r="T25" s="18"/>
    </row>
    <row r="26" spans="2:20" ht="15" customHeight="1" x14ac:dyDescent="0.25">
      <c r="B26" s="73"/>
      <c r="C26" s="73"/>
      <c r="D26" s="73"/>
      <c r="E26" s="74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7"/>
      <c r="T26" s="18"/>
    </row>
    <row r="27" spans="2:20" ht="15.75" customHeight="1" x14ac:dyDescent="0.25">
      <c r="B27" s="73"/>
      <c r="C27" s="73"/>
      <c r="D27" s="73"/>
      <c r="E27" s="74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7"/>
      <c r="T27" s="18"/>
    </row>
    <row r="28" spans="2:20" ht="15" customHeight="1" thickBot="1" x14ac:dyDescent="0.3">
      <c r="B28" s="73"/>
      <c r="C28" s="73"/>
      <c r="D28" s="73"/>
      <c r="E28" s="74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18"/>
    </row>
    <row r="29" spans="2:20" x14ac:dyDescent="0.25"/>
    <row r="30" spans="2:20" ht="105" hidden="1" x14ac:dyDescent="0.25">
      <c r="M30" s="7" t="s">
        <v>23</v>
      </c>
      <c r="N30" s="7"/>
      <c r="O30" s="7"/>
      <c r="P30" s="7"/>
    </row>
    <row r="31" spans="2:20" ht="15" hidden="1" customHeight="1" x14ac:dyDescent="0.25">
      <c r="M31" s="7"/>
      <c r="N31" s="7"/>
      <c r="O31" s="7"/>
      <c r="P31" s="7"/>
      <c r="Q31" s="7"/>
      <c r="R31" s="7"/>
    </row>
    <row r="32" spans="2:20" hidden="1" x14ac:dyDescent="0.25">
      <c r="Q32" s="7"/>
      <c r="R32" s="7"/>
    </row>
  </sheetData>
  <mergeCells count="36">
    <mergeCell ref="A6:B7"/>
    <mergeCell ref="C6:E7"/>
    <mergeCell ref="G6:I7"/>
    <mergeCell ref="K6:N7"/>
    <mergeCell ref="B22:E28"/>
    <mergeCell ref="A1:F1"/>
    <mergeCell ref="B2:E2"/>
    <mergeCell ref="C4:E5"/>
    <mergeCell ref="G4:I5"/>
    <mergeCell ref="K4:N5"/>
    <mergeCell ref="C9:E9"/>
    <mergeCell ref="F9:H9"/>
    <mergeCell ref="K9:M9"/>
    <mergeCell ref="O9:R9"/>
    <mergeCell ref="C10:E11"/>
    <mergeCell ref="F10:H11"/>
    <mergeCell ref="I10:I11"/>
    <mergeCell ref="K10:M11"/>
    <mergeCell ref="O10:P10"/>
    <mergeCell ref="Q10:R10"/>
    <mergeCell ref="O11:P11"/>
    <mergeCell ref="Q11:R11"/>
    <mergeCell ref="C14:E15"/>
    <mergeCell ref="G14:I15"/>
    <mergeCell ref="K14:M15"/>
    <mergeCell ref="O14:R14"/>
    <mergeCell ref="O15:P15"/>
    <mergeCell ref="Q15:R15"/>
    <mergeCell ref="C20:I20"/>
    <mergeCell ref="F22:S28"/>
    <mergeCell ref="C16:E17"/>
    <mergeCell ref="G16:I17"/>
    <mergeCell ref="K16:M17"/>
    <mergeCell ref="O16:P16"/>
    <mergeCell ref="Q16:R16"/>
    <mergeCell ref="C19:I19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Mainstream Calculator (50%)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 Hans</dc:creator>
  <cp:lastModifiedBy>Aidan Gracey</cp:lastModifiedBy>
  <dcterms:created xsi:type="dcterms:W3CDTF">2024-03-26T15:18:03Z</dcterms:created>
  <dcterms:modified xsi:type="dcterms:W3CDTF">2024-03-26T15:22:40Z</dcterms:modified>
</cp:coreProperties>
</file>